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  1Ket  " sheetId="1" r:id="rId1"/>
    <sheet name="2016   4Ket    " sheetId="2" r:id="rId2"/>
    <sheet name="2016   3Ket   " sheetId="3" r:id="rId3"/>
    <sheet name="2016   2Ket    )" sheetId="4" r:id="rId4"/>
    <sheet name="2016   1Ket    (2)" sheetId="5" r:id="rId5"/>
    <sheet name="2015   4Ket   " sheetId="6" r:id="rId6"/>
    <sheet name="2015   2Ket  " sheetId="7" r:id="rId7"/>
  </sheets>
  <definedNames>
    <definedName name="_xlnm.Print_Area" localSheetId="6">'2015   2Ket  '!$A$1:$I$66</definedName>
    <definedName name="_xlnm.Print_Area" localSheetId="5">'2015   4Ket   '!$A$1:$I$66</definedName>
    <definedName name="_xlnm.Print_Area" localSheetId="4">'2016   1Ket    (2)'!$A$1:$I$66</definedName>
    <definedName name="_xlnm.Print_Area" localSheetId="3">'2016   2Ket    )'!$A$1:$I$66</definedName>
    <definedName name="_xlnm.Print_Area" localSheetId="2">'2016   3Ket   '!$A$1:$I$66</definedName>
    <definedName name="_xlnm.Print_Area" localSheetId="1">'2016   4Ket    '!$A$1:$I$66</definedName>
    <definedName name="_xlnm.Print_Area" localSheetId="0">'2017   1Ket  '!$A$1:$I$66</definedName>
    <definedName name="_xlnm.Print_Titles" localSheetId="6">'2015   2Ket  '!$20:$20</definedName>
    <definedName name="_xlnm.Print_Titles" localSheetId="5">'2015   4Ket   '!$20:$20</definedName>
    <definedName name="_xlnm.Print_Titles" localSheetId="4">'2016   1Ket    (2)'!$20:$20</definedName>
    <definedName name="_xlnm.Print_Titles" localSheetId="3">'2016   2Ket    )'!$20:$20</definedName>
    <definedName name="_xlnm.Print_Titles" localSheetId="2">'2016   3Ket   '!$20:$20</definedName>
    <definedName name="_xlnm.Print_Titles" localSheetId="1">'2016   4Ket    '!$20:$20</definedName>
    <definedName name="_xlnm.Print_Titles" localSheetId="0">'2017   1Ket  '!$20:$20</definedName>
  </definedNames>
  <calcPr fullCalcOnLoad="1"/>
</workbook>
</file>

<file path=xl/sharedStrings.xml><?xml version="1.0" encoding="utf-8"?>
<sst xmlns="http://schemas.openxmlformats.org/spreadsheetml/2006/main" count="1036" uniqueCount="131">
  <si>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</si>
  <si>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</si>
  <si>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</si>
  <si>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</si>
  <si>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</si>
  <si>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</si>
  <si>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</si>
  <si>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</si>
  <si>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</si>
  <si>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</si>
  <si>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</si>
  <si>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</si>
  <si>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</si>
  <si>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</si>
  <si>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</si>
  <si>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</si>
  <si>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</si>
  <si>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</si>
  <si>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</si>
  <si>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</si>
  <si>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</si>
  <si>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</si>
  <si>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</si>
  <si>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</si>
  <si>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</si>
  <si>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</si>
  <si>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</si>
  <si>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</si>
  <si>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</si>
  <si>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</si>
  <si>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</si>
  <si>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</si>
  <si>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</si>
  <si>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</si>
  <si>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</si>
  <si>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</si>
  <si>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</si>
  <si>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</si>
  <si>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</si>
  <si>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</si>
  <si>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</si>
  <si>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</si>
  <si>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</si>
  <si>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</si>
  <si>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</si>
  <si>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</si>
  <si>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</si>
  <si>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</si>
  <si>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</si>
  <si>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</si>
  <si>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</si>
  <si>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</si>
  <si>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</si>
  <si>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</si>
  <si>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</si>
  <si>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</si>
  <si>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</si>
  <si>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</si>
  <si>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</si>
  <si>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</si>
  <si>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</si>
  <si>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</si>
  <si>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</si>
  <si>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</si>
  <si>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</si>
  <si>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</si>
  <si>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</si>
  <si>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</si>
  <si>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</si>
  <si>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</si>
  <si>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</si>
  <si>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</si>
  <si>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</si>
  <si>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</si>
  <si>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</si>
  <si>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</si>
  <si>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</si>
  <si>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</si>
  <si>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</si>
  <si>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</si>
  <si>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</si>
  <si>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</si>
  <si>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</si>
  <si>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</si>
  <si>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</si>
  <si>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</si>
  <si>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</si>
  <si>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</si>
  <si>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</si>
  <si>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</si>
  <si>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</si>
  <si>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</si>
  <si>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</si>
  <si>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</si>
  <si>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</si>
  <si>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</si>
  <si>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</si>
  <si>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</si>
  <si>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</si>
  <si>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</si>
  <si>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</si>
  <si>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</si>
  <si>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</si>
  <si>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190023925 Anykščiai, Statybininkų 3</t>
  </si>
  <si>
    <t>Anykščių vaikų lopšelis- darželis "Eglutė"</t>
  </si>
  <si>
    <t>Vyr.buhalterė</t>
  </si>
  <si>
    <t xml:space="preserve">   Audronė Sijūnienė</t>
  </si>
  <si>
    <t>II.7</t>
  </si>
  <si>
    <t>II.8</t>
  </si>
  <si>
    <t xml:space="preserve">              </t>
  </si>
  <si>
    <t>2015-10-21 Nr.2</t>
  </si>
  <si>
    <t>PAGAL 2015M.RUGSĖJO  30 D. DUOMENIS</t>
  </si>
  <si>
    <t>Direktorė                                             Aldona Daubarienė</t>
  </si>
  <si>
    <t>Jolanta Šaučiūnienė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</si>
  <si>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</si>
  <si>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2015M.GRUODŽIO  31 D. DUOMENIS</t>
  </si>
  <si>
    <t>2016-01-21 Nr.2</t>
  </si>
  <si>
    <t>PAGAL 2016M.KOVO   31 D. DUOMENIS</t>
  </si>
  <si>
    <t>2016-04-15 Nr.2</t>
  </si>
  <si>
    <t>PAGAL 2016M.BIRŽELIO   30 D. DUOMENIS</t>
  </si>
  <si>
    <t>2016-07-12 Nr.2</t>
  </si>
  <si>
    <t>Kristina Stumbrienė</t>
  </si>
  <si>
    <t xml:space="preserve">Direktoriaus pav.ugdymui pav.direktorių                </t>
  </si>
  <si>
    <t>PAGAL 2016 M.RUGSĖJO   30 D. DUOMENIS</t>
  </si>
  <si>
    <t>2016-10-20 Nr.2</t>
  </si>
  <si>
    <t xml:space="preserve">Direktė               </t>
  </si>
  <si>
    <t>PAGAL 2016 M.GRUODŽIO   31 D. DUOMENIS</t>
  </si>
  <si>
    <t>2017-03-10 Nr.2</t>
  </si>
  <si>
    <t>PAGAL 2017 M. BIRŽELIO   30 D. DUOMENIS</t>
  </si>
  <si>
    <t>2017-07-12 Nr.2</t>
  </si>
  <si>
    <t xml:space="preserve">Direktoriaus pav.ugd.pav. direktoriu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</si>
</sst>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6" borderId="4" applyNumberFormat="0" applyAlignment="0" applyProtection="0"/>
    <xf numFmtId="0" fontId="26" fillId="0" borderId="0" applyNumberFormat="0" applyFill="0" applyBorder="0" applyAlignment="0" applyProtection="0"/>
    <xf numFmtId="0" fontId="28" fillId="7" borderId="5" applyNumberFormat="0" applyAlignment="0" applyProtection="0"/>
    <xf numFmtId="0" fontId="2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27">
      <selection activeCell="A60" sqref="A60:I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128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129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0">
        <f>SUM(H22+H28)</f>
        <v>198168.58999999997</v>
      </c>
      <c r="I21" s="30">
        <f>SUM(I22+I28)</f>
        <v>188594.43999999997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186802.37999999998</v>
      </c>
      <c r="I22" s="30">
        <f>SUM(I23+I24+I25+I26)</f>
        <v>178314.65999999997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55219.31</v>
      </c>
      <c r="I23" s="34">
        <v>52493.25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129524.54</v>
      </c>
      <c r="I24" s="31">
        <v>123222.48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>
        <v>1061.53</v>
      </c>
      <c r="I25" s="31"/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31">
        <v>997</v>
      </c>
      <c r="I26" s="31">
        <v>2598.93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0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11366.21</v>
      </c>
      <c r="I28" s="30">
        <f>SUM(I29)</f>
        <v>10279.78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11366.21</v>
      </c>
      <c r="I29" s="31">
        <v>10279.78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0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196736.49000000002</v>
      </c>
      <c r="I31" s="30">
        <f>SUM(I32:I45)</f>
        <v>187664.99000000005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151496.4</v>
      </c>
      <c r="I32" s="31">
        <v>143825.88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3149.38</v>
      </c>
      <c r="I33" s="31">
        <v>3001.13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29">
        <v>18637.65</v>
      </c>
      <c r="I34" s="29">
        <v>22158.33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>
        <v>8.91</v>
      </c>
      <c r="I35" s="29"/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5968.67</v>
      </c>
      <c r="I36" s="29">
        <v>2719.79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523.04</v>
      </c>
      <c r="I37" s="29">
        <v>315.6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29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29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16133.42</v>
      </c>
      <c r="I40" s="29">
        <v>14878.47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29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29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29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819.02</v>
      </c>
      <c r="I44" s="35">
        <v>765.79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33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32">
        <f>SUM(H54)</f>
        <v>1432.0999999999476</v>
      </c>
      <c r="I46" s="32">
        <f>SUM(I54)</f>
        <v>929.4499999999243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32"/>
      <c r="I47" s="32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33"/>
      <c r="I48" s="33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33"/>
      <c r="I49" s="33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33"/>
      <c r="I50" s="33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32"/>
      <c r="I51" s="32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32"/>
      <c r="I52" s="32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32"/>
      <c r="I53" s="32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32">
        <f>SUM(H56)</f>
        <v>1432.0999999999476</v>
      </c>
      <c r="I54" s="32">
        <f>SUM(I56)</f>
        <v>929.4499999999243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32"/>
      <c r="I55" s="32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32">
        <f>SUM(H21-H31)</f>
        <v>1432.0999999999476</v>
      </c>
      <c r="I56" s="32">
        <f>SUM(I21-I31)</f>
        <v>929.4499999999243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130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A64:F64"/>
    <mergeCell ref="H64:I64"/>
    <mergeCell ref="C53:F53"/>
    <mergeCell ref="C54:F54"/>
    <mergeCell ref="C55:F55"/>
    <mergeCell ref="C56:F56"/>
    <mergeCell ref="C57:F57"/>
    <mergeCell ref="C58:F58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0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126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127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0">
        <f>SUM(H22+H28)</f>
        <v>360517.20000000007</v>
      </c>
      <c r="I21" s="3">
        <f>SUM(I22+I28)</f>
        <v>345161.54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340038.23000000004</v>
      </c>
      <c r="I22" s="3">
        <f>SUM(I23+I24+I25+I26)</f>
        <v>328430.29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102249.71</v>
      </c>
      <c r="I23" s="3">
        <v>98408.68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232749.43</v>
      </c>
      <c r="I24" s="3">
        <v>223142.37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>
        <v>367.57</v>
      </c>
      <c r="I25" s="3">
        <v>1776.47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4671.52</v>
      </c>
      <c r="I26" s="3">
        <v>5102.77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20478.97</v>
      </c>
      <c r="I28" s="3">
        <f>SUM(I29)</f>
        <v>16731.25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20478.97</v>
      </c>
      <c r="I29" s="10">
        <v>16731.25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359998.23000000004</v>
      </c>
      <c r="I31" s="3">
        <f>SUM(I32:I45)</f>
        <v>345739.29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272628.82</v>
      </c>
      <c r="I32" s="10">
        <v>265590.5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5975.51</v>
      </c>
      <c r="I33" s="10">
        <v>1993.26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29">
        <v>34278</v>
      </c>
      <c r="I34" s="4">
        <v>32078.35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/>
      <c r="I35" s="4">
        <v>16.36</v>
      </c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6638.88</v>
      </c>
      <c r="I36" s="4">
        <v>5506.43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652.82</v>
      </c>
      <c r="I37" s="4">
        <v>709.83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38276.06</v>
      </c>
      <c r="I40" s="4">
        <v>37272.88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1548.14</v>
      </c>
      <c r="I44" s="1">
        <v>2571.68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518.9700000000303</v>
      </c>
      <c r="I46" s="14">
        <f>SUM(I54)</f>
        <v>-577.75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518.9700000000303</v>
      </c>
      <c r="I54" s="14">
        <f>SUM(I56)</f>
        <v>-577.75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518.9700000000303</v>
      </c>
      <c r="I56" s="14">
        <f>SUM(I21-I31)</f>
        <v>-577.75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A63:F63"/>
    <mergeCell ref="H63:I63"/>
    <mergeCell ref="A64:F64"/>
    <mergeCell ref="H64:I64"/>
    <mergeCell ref="C57:F57"/>
    <mergeCell ref="C58:F58"/>
    <mergeCell ref="A61:F61"/>
    <mergeCell ref="H61:I61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9">
      <selection activeCell="C43" sqref="C43:F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123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124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">
        <f>SUM(H22+H28)</f>
        <v>257318.57</v>
      </c>
      <c r="I21" s="3">
        <f>SUM(I22+I28)</f>
        <v>247001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242665.75</v>
      </c>
      <c r="I22" s="3">
        <f>SUM(I23+I24+I25+I26)</f>
        <v>235749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72150.92</v>
      </c>
      <c r="I23" s="3">
        <v>72009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166543.46</v>
      </c>
      <c r="I24" s="3">
        <v>158045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/>
      <c r="I25" s="3">
        <v>2251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3971.37</v>
      </c>
      <c r="I26" s="3">
        <v>3444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14652.82</v>
      </c>
      <c r="I28" s="3">
        <f>SUM(I29)</f>
        <v>11252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14652.82</v>
      </c>
      <c r="I29" s="10">
        <v>11252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256608.05</v>
      </c>
      <c r="I31" s="3">
        <f>SUM(I32:I45)</f>
        <v>245375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200333.36</v>
      </c>
      <c r="I32" s="10">
        <v>193804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4488.32</v>
      </c>
      <c r="I33" s="10">
        <v>1495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4">
        <v>23775.47</v>
      </c>
      <c r="I34" s="4">
        <v>21421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3778.51</v>
      </c>
      <c r="I36" s="4">
        <v>3772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315.6</v>
      </c>
      <c r="I37" s="4">
        <v>656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22782.8</v>
      </c>
      <c r="I40" s="4">
        <v>22327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>
        <v>1884</v>
      </c>
    </row>
    <row r="44" spans="1:8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1133.99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710.5200000000186</v>
      </c>
      <c r="I46" s="14">
        <f>SUM(I54)</f>
        <v>1626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710.5200000000186</v>
      </c>
      <c r="I54" s="14">
        <f>SUM(I56)</f>
        <v>1626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710.5200000000186</v>
      </c>
      <c r="I56" s="14">
        <f>SUM(I21-I31)</f>
        <v>1626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A63:F63"/>
    <mergeCell ref="H63:I63"/>
    <mergeCell ref="A64:F64"/>
    <mergeCell ref="H64:I64"/>
    <mergeCell ref="C57:F57"/>
    <mergeCell ref="C58:F58"/>
    <mergeCell ref="A61:F61"/>
    <mergeCell ref="H61:I61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9">
      <selection activeCell="I24" sqref="I2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119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120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">
        <f>SUM(H22+H28)</f>
        <v>188594.43999999997</v>
      </c>
      <c r="I21" s="3">
        <f>SUM(I22+I28)</f>
        <v>181129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178314.65999999997</v>
      </c>
      <c r="I22" s="3">
        <f>SUM(I23+I24+I25+I26)</f>
        <v>173443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52493.25</v>
      </c>
      <c r="I23" s="3">
        <v>53447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123222.48</v>
      </c>
      <c r="I24" s="3">
        <v>115854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/>
      <c r="I25" s="3">
        <v>2207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2598.93</v>
      </c>
      <c r="I26" s="3">
        <v>1935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10279.78</v>
      </c>
      <c r="I28" s="3">
        <f>SUM(I29)</f>
        <v>7686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10279.78</v>
      </c>
      <c r="I29" s="10">
        <v>7686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187664.99000000005</v>
      </c>
      <c r="I31" s="3">
        <f>SUM(I32:I45)</f>
        <v>178276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143825.88</v>
      </c>
      <c r="I32" s="10">
        <v>138618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3001.13</v>
      </c>
      <c r="I33" s="10">
        <v>997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4">
        <v>22158.33</v>
      </c>
      <c r="I34" s="4">
        <v>19654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2719.79</v>
      </c>
      <c r="I36" s="4">
        <v>2720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315.6</v>
      </c>
      <c r="I37" s="4">
        <v>374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14878.47</v>
      </c>
      <c r="I40" s="4">
        <v>14690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765.79</v>
      </c>
      <c r="I44" s="4">
        <v>1207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929.4499999999243</v>
      </c>
      <c r="I46" s="14">
        <f>SUM(I54)</f>
        <v>2853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929.4499999999243</v>
      </c>
      <c r="I54" s="14">
        <f>SUM(I56)</f>
        <v>2853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929.4499999999243</v>
      </c>
      <c r="I56" s="14">
        <f>SUM(I21-I31)</f>
        <v>2853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122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42:F42"/>
    <mergeCell ref="C43:F43"/>
    <mergeCell ref="C44:F44"/>
    <mergeCell ref="C38:F38"/>
    <mergeCell ref="C39:F39"/>
    <mergeCell ref="C40:F40"/>
    <mergeCell ref="C41:F41"/>
    <mergeCell ref="C36:F36"/>
    <mergeCell ref="C37:F37"/>
    <mergeCell ref="C30:F30"/>
    <mergeCell ref="C31:F31"/>
    <mergeCell ref="C32:F32"/>
    <mergeCell ref="C33:F33"/>
    <mergeCell ref="C24:F24"/>
    <mergeCell ref="C25:F25"/>
    <mergeCell ref="C34:F34"/>
    <mergeCell ref="C35:F3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6:F26"/>
    <mergeCell ref="C27:F27"/>
    <mergeCell ref="C28:F28"/>
    <mergeCell ref="C29:F29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3">
      <selection activeCell="H32" sqref="H32: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117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118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">
        <f>SUM(H22+H28)</f>
        <v>93039.9</v>
      </c>
      <c r="I21" s="3">
        <f>SUM(I22+I28)</f>
        <v>85996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87975.89</v>
      </c>
      <c r="I22" s="3">
        <f>SUM(I23+I24+I25+I26)</f>
        <v>82361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22932.42</v>
      </c>
      <c r="I23" s="3">
        <v>22780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63693.92</v>
      </c>
      <c r="I24" s="3">
        <v>57762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/>
      <c r="I25" s="3">
        <v>914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1349.55</v>
      </c>
      <c r="I26" s="3">
        <v>905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5064.01</v>
      </c>
      <c r="I28" s="3">
        <f>SUM(I29)</f>
        <v>3635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5064.01</v>
      </c>
      <c r="I29" s="10">
        <v>3635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91886.99</v>
      </c>
      <c r="I31" s="3">
        <f>SUM(I32:I45)</f>
        <v>84082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63707.44</v>
      </c>
      <c r="I32" s="10">
        <v>60222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1513.92</v>
      </c>
      <c r="I33" s="10">
        <v>498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4">
        <v>17534.05</v>
      </c>
      <c r="I34" s="4">
        <v>14411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/>
      <c r="I35" s="4"/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1277.19</v>
      </c>
      <c r="I36" s="4">
        <v>1326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144</v>
      </c>
      <c r="I37" s="4">
        <v>131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7245.2</v>
      </c>
      <c r="I40" s="4">
        <v>6885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465.19</v>
      </c>
      <c r="I44" s="4">
        <v>609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1152.909999999989</v>
      </c>
      <c r="I46" s="14">
        <f>SUM(I54)</f>
        <v>1914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1152.909999999989</v>
      </c>
      <c r="I54" s="14">
        <f>SUM(I56)</f>
        <v>1914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1152.909999999989</v>
      </c>
      <c r="I56" s="14">
        <f>SUM(I21-I31)</f>
        <v>1914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9:I9"/>
    <mergeCell ref="A10:I10"/>
    <mergeCell ref="A19:I19"/>
    <mergeCell ref="C48:F48"/>
    <mergeCell ref="A20:B20"/>
    <mergeCell ref="C20:F20"/>
    <mergeCell ref="C21:F21"/>
    <mergeCell ref="A5:I5"/>
    <mergeCell ref="A6:I6"/>
    <mergeCell ref="A7:I7"/>
    <mergeCell ref="A8:I8"/>
    <mergeCell ref="C23:F23"/>
    <mergeCell ref="C24:F24"/>
    <mergeCell ref="A14:I14"/>
    <mergeCell ref="A15:I15"/>
    <mergeCell ref="A17:I17"/>
    <mergeCell ref="A18:I18"/>
    <mergeCell ref="A12:I12"/>
    <mergeCell ref="A13:I13"/>
    <mergeCell ref="A11:I11"/>
    <mergeCell ref="C22:F22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34">
      <selection activeCell="L34" sqref="L33:L3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115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116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">
        <f>SUM(H22+H28)</f>
        <v>345161.54</v>
      </c>
      <c r="I21" s="3">
        <f>SUM(I22+I28)</f>
        <v>311220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328430.29</v>
      </c>
      <c r="I22" s="3">
        <f>SUM(I23+I24+I25+I26)</f>
        <v>295319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98408.68</v>
      </c>
      <c r="I23" s="3">
        <v>99625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223142.37</v>
      </c>
      <c r="I24" s="3">
        <v>184226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>
        <v>1776.47</v>
      </c>
      <c r="I25" s="3">
        <v>5452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5102.77</v>
      </c>
      <c r="I26" s="3">
        <v>6016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16731.25</v>
      </c>
      <c r="I28" s="3">
        <f>SUM(I29)</f>
        <v>15901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16731.25</v>
      </c>
      <c r="I29" s="10">
        <v>15901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345739.29</v>
      </c>
      <c r="I31" s="3">
        <f>SUM(I32:I45)</f>
        <v>310792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265590.5</v>
      </c>
      <c r="I32" s="10">
        <v>232891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1993.26</v>
      </c>
      <c r="I33" s="10">
        <v>2156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4">
        <v>32078.35</v>
      </c>
      <c r="I34" s="4">
        <v>34400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>
        <v>16.36</v>
      </c>
      <c r="I35" s="4"/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5506.43</v>
      </c>
      <c r="I36" s="4">
        <v>676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709.83</v>
      </c>
      <c r="I37" s="4">
        <v>686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37272.88</v>
      </c>
      <c r="I40" s="4">
        <v>31941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2571.68</v>
      </c>
      <c r="I44" s="4">
        <v>8042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-577.75</v>
      </c>
      <c r="I46" s="14">
        <f>SUM(I54)</f>
        <v>428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-577.75</v>
      </c>
      <c r="I54" s="14">
        <f>SUM(I56)</f>
        <v>428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-577.75</v>
      </c>
      <c r="I56" s="14">
        <f>SUM(I21-I31)</f>
        <v>428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42:F42"/>
    <mergeCell ref="C43:F43"/>
    <mergeCell ref="C44:F44"/>
    <mergeCell ref="C38:F38"/>
    <mergeCell ref="C39:F39"/>
    <mergeCell ref="C40:F40"/>
    <mergeCell ref="C41:F41"/>
    <mergeCell ref="C36:F36"/>
    <mergeCell ref="C37:F37"/>
    <mergeCell ref="C30:F30"/>
    <mergeCell ref="C31:F31"/>
    <mergeCell ref="C32:F32"/>
    <mergeCell ref="C33:F33"/>
    <mergeCell ref="C24:F24"/>
    <mergeCell ref="C25:F25"/>
    <mergeCell ref="C34:F34"/>
    <mergeCell ref="C35:F3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6:F26"/>
    <mergeCell ref="C27:F27"/>
    <mergeCell ref="C28:F28"/>
    <mergeCell ref="C29:F29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">
      <selection activeCell="A10" sqref="A10:I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3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40" t="s">
        <v>36</v>
      </c>
      <c r="B6" s="69"/>
      <c r="C6" s="69"/>
      <c r="D6" s="69"/>
      <c r="E6" s="69"/>
      <c r="F6" s="69"/>
      <c r="G6" s="69"/>
      <c r="H6" s="69"/>
      <c r="I6" s="69"/>
    </row>
    <row r="7" spans="1:9" ht="15.75">
      <c r="A7" s="41" t="s">
        <v>104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103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44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43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3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37" t="s">
        <v>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37" t="s">
        <v>111</v>
      </c>
      <c r="B15" s="38"/>
      <c r="C15" s="38"/>
      <c r="D15" s="38"/>
      <c r="E15" s="38"/>
      <c r="F15" s="38"/>
      <c r="G15" s="38"/>
      <c r="H15" s="38"/>
      <c r="I15" s="3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4" t="s">
        <v>110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2</v>
      </c>
      <c r="B18" s="65"/>
      <c r="C18" s="65"/>
      <c r="D18" s="65"/>
      <c r="E18" s="65"/>
      <c r="F18" s="65"/>
      <c r="G18" s="65"/>
      <c r="H18" s="65"/>
      <c r="I18" s="65"/>
    </row>
    <row r="19" spans="1:9" s="12" customFormat="1" ht="15">
      <c r="A19" s="66" t="s">
        <v>114</v>
      </c>
      <c r="B19" s="65"/>
      <c r="C19" s="65"/>
      <c r="D19" s="65"/>
      <c r="E19" s="65"/>
      <c r="F19" s="65"/>
      <c r="G19" s="65"/>
      <c r="H19" s="65"/>
      <c r="I19" s="65"/>
    </row>
    <row r="20" spans="1:9" s="13" customFormat="1" ht="49.5" customHeight="1">
      <c r="A20" s="67" t="s">
        <v>3</v>
      </c>
      <c r="B20" s="67"/>
      <c r="C20" s="67" t="s">
        <v>4</v>
      </c>
      <c r="D20" s="60"/>
      <c r="E20" s="60"/>
      <c r="F20" s="60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3" t="s">
        <v>8</v>
      </c>
      <c r="D21" s="68"/>
      <c r="E21" s="68"/>
      <c r="F21" s="68"/>
      <c r="G21" s="10" t="s">
        <v>107</v>
      </c>
      <c r="H21" s="3">
        <f>SUM(H22+H28)</f>
        <v>247001</v>
      </c>
      <c r="I21" s="3">
        <f>SUM(I22+I28)</f>
        <v>223333</v>
      </c>
    </row>
    <row r="22" spans="1:9" ht="15.75">
      <c r="A22" s="2" t="s">
        <v>9</v>
      </c>
      <c r="B22" s="16" t="s">
        <v>10</v>
      </c>
      <c r="C22" s="62" t="s">
        <v>10</v>
      </c>
      <c r="D22" s="62"/>
      <c r="E22" s="62"/>
      <c r="F22" s="62"/>
      <c r="G22" s="16"/>
      <c r="H22" s="3">
        <f>SUM(H23+H24+H25+H26)</f>
        <v>235749</v>
      </c>
      <c r="I22" s="3">
        <f>SUM(I23+I24+I25+I26)</f>
        <v>211482</v>
      </c>
    </row>
    <row r="23" spans="1:9" ht="15.75">
      <c r="A23" s="2" t="s">
        <v>45</v>
      </c>
      <c r="B23" s="16" t="s">
        <v>46</v>
      </c>
      <c r="C23" s="62" t="s">
        <v>46</v>
      </c>
      <c r="D23" s="62"/>
      <c r="E23" s="62"/>
      <c r="F23" s="62"/>
      <c r="G23" s="16"/>
      <c r="H23" s="26">
        <v>72009</v>
      </c>
      <c r="I23" s="3">
        <v>69826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10">
        <v>158045</v>
      </c>
      <c r="I24" s="3">
        <v>131480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10">
        <v>2251</v>
      </c>
      <c r="I25" s="3">
        <v>10000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10">
        <v>3444</v>
      </c>
      <c r="I26" s="3">
        <v>176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3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3">
        <f>SUM(H29)</f>
        <v>11252</v>
      </c>
      <c r="I28" s="3">
        <f>SUM(I29)</f>
        <v>11851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/>
      <c r="H29" s="10">
        <v>11252</v>
      </c>
      <c r="I29" s="10">
        <v>11851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3"/>
    </row>
    <row r="31" spans="1:9" ht="15.75">
      <c r="A31" s="3" t="s">
        <v>17</v>
      </c>
      <c r="B31" s="10" t="s">
        <v>18</v>
      </c>
      <c r="C31" s="63" t="s">
        <v>18</v>
      </c>
      <c r="D31" s="63"/>
      <c r="E31" s="63"/>
      <c r="F31" s="63"/>
      <c r="G31" s="10" t="s">
        <v>108</v>
      </c>
      <c r="H31" s="3">
        <f>SUM(H32:H45)</f>
        <v>245375</v>
      </c>
      <c r="I31" s="3">
        <f>SUM(I32:I45)</f>
        <v>223712</v>
      </c>
    </row>
    <row r="32" spans="1:9" ht="15.75">
      <c r="A32" s="2" t="s">
        <v>9</v>
      </c>
      <c r="B32" s="16" t="s">
        <v>55</v>
      </c>
      <c r="C32" s="59" t="s">
        <v>95</v>
      </c>
      <c r="D32" s="61"/>
      <c r="E32" s="61"/>
      <c r="F32" s="61"/>
      <c r="G32" s="16"/>
      <c r="H32" s="10">
        <v>193804</v>
      </c>
      <c r="I32" s="3">
        <v>171547</v>
      </c>
    </row>
    <row r="33" spans="1:9" ht="15.75">
      <c r="A33" s="2" t="s">
        <v>11</v>
      </c>
      <c r="B33" s="16" t="s">
        <v>56</v>
      </c>
      <c r="C33" s="59" t="s">
        <v>85</v>
      </c>
      <c r="D33" s="61"/>
      <c r="E33" s="61"/>
      <c r="F33" s="61"/>
      <c r="G33" s="16"/>
      <c r="H33" s="10">
        <v>1495</v>
      </c>
      <c r="I33" s="3">
        <v>1617</v>
      </c>
    </row>
    <row r="34" spans="1:9" ht="15.75">
      <c r="A34" s="2" t="s">
        <v>13</v>
      </c>
      <c r="B34" s="16" t="s">
        <v>57</v>
      </c>
      <c r="C34" s="59" t="s">
        <v>86</v>
      </c>
      <c r="D34" s="61"/>
      <c r="E34" s="61"/>
      <c r="F34" s="61"/>
      <c r="G34" s="16"/>
      <c r="H34" s="4">
        <v>21421</v>
      </c>
      <c r="I34" s="2">
        <v>23284</v>
      </c>
    </row>
    <row r="35" spans="1:9" ht="15.75">
      <c r="A35" s="2" t="s">
        <v>21</v>
      </c>
      <c r="B35" s="16" t="s">
        <v>58</v>
      </c>
      <c r="C35" s="62" t="s">
        <v>87</v>
      </c>
      <c r="D35" s="61"/>
      <c r="E35" s="61"/>
      <c r="F35" s="61"/>
      <c r="G35" s="16"/>
      <c r="H35" s="4">
        <v>16</v>
      </c>
      <c r="I35" s="2"/>
    </row>
    <row r="36" spans="1:9" ht="15.75">
      <c r="A36" s="2" t="s">
        <v>59</v>
      </c>
      <c r="B36" s="16" t="s">
        <v>60</v>
      </c>
      <c r="C36" s="62" t="s">
        <v>88</v>
      </c>
      <c r="D36" s="61"/>
      <c r="E36" s="61"/>
      <c r="F36" s="61"/>
      <c r="G36" s="16"/>
      <c r="H36" s="4">
        <v>3772</v>
      </c>
      <c r="I36" s="2">
        <v>29</v>
      </c>
    </row>
    <row r="37" spans="1:9" ht="15.75">
      <c r="A37" s="2" t="s">
        <v>61</v>
      </c>
      <c r="B37" s="16" t="s">
        <v>62</v>
      </c>
      <c r="C37" s="62" t="s">
        <v>89</v>
      </c>
      <c r="D37" s="61"/>
      <c r="E37" s="61"/>
      <c r="F37" s="61"/>
      <c r="G37" s="16"/>
      <c r="H37" s="4">
        <v>656</v>
      </c>
      <c r="I37" s="2">
        <v>317</v>
      </c>
    </row>
    <row r="38" spans="1:9" ht="15.75">
      <c r="A38" s="2" t="s">
        <v>63</v>
      </c>
      <c r="B38" s="16" t="s">
        <v>64</v>
      </c>
      <c r="C38" s="62" t="s">
        <v>90</v>
      </c>
      <c r="D38" s="61"/>
      <c r="E38" s="61"/>
      <c r="F38" s="61"/>
      <c r="G38" s="16"/>
      <c r="H38" s="4"/>
      <c r="I38" s="4"/>
    </row>
    <row r="39" spans="1:9" ht="15.75">
      <c r="A39" s="2" t="s">
        <v>65</v>
      </c>
      <c r="B39" s="16" t="s">
        <v>19</v>
      </c>
      <c r="C39" s="59" t="s">
        <v>19</v>
      </c>
      <c r="D39" s="61"/>
      <c r="E39" s="61"/>
      <c r="F39" s="61"/>
      <c r="G39" s="16"/>
      <c r="H39" s="4"/>
      <c r="I39" s="4"/>
    </row>
    <row r="40" spans="1:9" ht="15.75">
      <c r="A40" s="2" t="s">
        <v>66</v>
      </c>
      <c r="B40" s="16" t="s">
        <v>67</v>
      </c>
      <c r="C40" s="62" t="s">
        <v>67</v>
      </c>
      <c r="D40" s="61"/>
      <c r="E40" s="61"/>
      <c r="F40" s="61"/>
      <c r="G40" s="16"/>
      <c r="H40" s="4">
        <v>22327</v>
      </c>
      <c r="I40" s="4">
        <v>20273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60"/>
      <c r="E41" s="60"/>
      <c r="F41" s="60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9" t="s">
        <v>91</v>
      </c>
      <c r="D42" s="61"/>
      <c r="E42" s="61"/>
      <c r="F42" s="61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1"/>
      <c r="E43" s="61"/>
      <c r="F43" s="61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1"/>
      <c r="E44" s="61"/>
      <c r="F44" s="61"/>
      <c r="G44" s="16"/>
      <c r="H44" s="4">
        <v>1884</v>
      </c>
      <c r="I44" s="4">
        <v>6645</v>
      </c>
    </row>
    <row r="45" spans="1:9" ht="15.75">
      <c r="A45" s="2" t="s">
        <v>75</v>
      </c>
      <c r="B45" s="16" t="s">
        <v>22</v>
      </c>
      <c r="C45" s="55" t="s">
        <v>40</v>
      </c>
      <c r="D45" s="56"/>
      <c r="E45" s="56"/>
      <c r="F45" s="57"/>
      <c r="G45" s="16"/>
      <c r="H45" s="9"/>
      <c r="I45" s="9"/>
    </row>
    <row r="46" spans="1:9" ht="15.75">
      <c r="A46" s="10" t="s">
        <v>23</v>
      </c>
      <c r="B46" s="11" t="s">
        <v>24</v>
      </c>
      <c r="C46" s="48" t="s">
        <v>24</v>
      </c>
      <c r="D46" s="49"/>
      <c r="E46" s="49"/>
      <c r="F46" s="50"/>
      <c r="G46" s="11" t="s">
        <v>108</v>
      </c>
      <c r="H46" s="14">
        <f>SUM(H54)</f>
        <v>1626</v>
      </c>
      <c r="I46" s="14">
        <f>SUM(I54)</f>
        <v>-379</v>
      </c>
    </row>
    <row r="47" spans="1:12" ht="15.75">
      <c r="A47" s="10" t="s">
        <v>25</v>
      </c>
      <c r="B47" s="10" t="s">
        <v>26</v>
      </c>
      <c r="C47" s="54" t="s">
        <v>26</v>
      </c>
      <c r="D47" s="49"/>
      <c r="E47" s="49"/>
      <c r="F47" s="50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5" t="s">
        <v>93</v>
      </c>
      <c r="D48" s="56"/>
      <c r="E48" s="56"/>
      <c r="F48" s="57"/>
      <c r="G48" s="9"/>
      <c r="H48" s="9"/>
      <c r="I48" s="9"/>
    </row>
    <row r="49" spans="1:9" ht="15.75">
      <c r="A49" s="4" t="s">
        <v>11</v>
      </c>
      <c r="B49" s="16" t="s">
        <v>78</v>
      </c>
      <c r="C49" s="55" t="s">
        <v>78</v>
      </c>
      <c r="D49" s="56"/>
      <c r="E49" s="56"/>
      <c r="F49" s="57"/>
      <c r="G49" s="9"/>
      <c r="H49" s="9"/>
      <c r="I49" s="9"/>
    </row>
    <row r="50" spans="1:9" ht="15.75">
      <c r="A50" s="4" t="s">
        <v>79</v>
      </c>
      <c r="B50" s="16" t="s">
        <v>80</v>
      </c>
      <c r="C50" s="55" t="s">
        <v>94</v>
      </c>
      <c r="D50" s="56"/>
      <c r="E50" s="56"/>
      <c r="F50" s="57"/>
      <c r="G50" s="9"/>
      <c r="H50" s="9"/>
      <c r="I50" s="9"/>
    </row>
    <row r="51" spans="1:9" ht="15.75">
      <c r="A51" s="10" t="s">
        <v>27</v>
      </c>
      <c r="B51" s="11" t="s">
        <v>28</v>
      </c>
      <c r="C51" s="48" t="s">
        <v>28</v>
      </c>
      <c r="D51" s="49"/>
      <c r="E51" s="49"/>
      <c r="F51" s="5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58" t="s">
        <v>42</v>
      </c>
      <c r="D52" s="52"/>
      <c r="E52" s="52"/>
      <c r="F52" s="53"/>
      <c r="G52" s="14"/>
      <c r="H52" s="14"/>
      <c r="I52" s="14"/>
    </row>
    <row r="53" spans="1:9" ht="15.75">
      <c r="A53" s="10" t="s">
        <v>30</v>
      </c>
      <c r="B53" s="11" t="s">
        <v>81</v>
      </c>
      <c r="C53" s="48" t="s">
        <v>81</v>
      </c>
      <c r="D53" s="49"/>
      <c r="E53" s="49"/>
      <c r="F53" s="5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51" t="s">
        <v>31</v>
      </c>
      <c r="D54" s="52"/>
      <c r="E54" s="52"/>
      <c r="F54" s="53"/>
      <c r="G54" s="14"/>
      <c r="H54" s="14">
        <f>SUM(H56)</f>
        <v>1626</v>
      </c>
      <c r="I54" s="14">
        <f>SUM(I56)</f>
        <v>-379</v>
      </c>
    </row>
    <row r="55" spans="1:9" ht="15.75">
      <c r="A55" s="10" t="s">
        <v>9</v>
      </c>
      <c r="B55" s="10" t="s">
        <v>33</v>
      </c>
      <c r="C55" s="54" t="s">
        <v>33</v>
      </c>
      <c r="D55" s="49"/>
      <c r="E55" s="49"/>
      <c r="F55" s="50"/>
      <c r="G55" s="14"/>
      <c r="H55" s="14"/>
      <c r="I55" s="14"/>
    </row>
    <row r="56" spans="1:9" ht="15.75">
      <c r="A56" s="10" t="s">
        <v>82</v>
      </c>
      <c r="B56" s="11" t="s">
        <v>34</v>
      </c>
      <c r="C56" s="48" t="s">
        <v>34</v>
      </c>
      <c r="D56" s="49"/>
      <c r="E56" s="49"/>
      <c r="F56" s="50"/>
      <c r="G56" s="14"/>
      <c r="H56" s="14">
        <f>SUM(H21-H31)</f>
        <v>1626</v>
      </c>
      <c r="I56" s="14">
        <f>SUM(I21-I31)</f>
        <v>-379</v>
      </c>
    </row>
    <row r="57" spans="1:9" ht="15.75">
      <c r="A57" s="4" t="s">
        <v>9</v>
      </c>
      <c r="B57" s="16" t="s">
        <v>83</v>
      </c>
      <c r="C57" s="55" t="s">
        <v>83</v>
      </c>
      <c r="D57" s="56"/>
      <c r="E57" s="56"/>
      <c r="F57" s="57"/>
      <c r="G57" s="9"/>
      <c r="H57" s="9"/>
      <c r="I57" s="9"/>
    </row>
    <row r="58" spans="1:9" ht="15.75">
      <c r="A58" s="4" t="s">
        <v>11</v>
      </c>
      <c r="B58" s="16" t="s">
        <v>84</v>
      </c>
      <c r="C58" s="55" t="s">
        <v>84</v>
      </c>
      <c r="D58" s="56"/>
      <c r="E58" s="56"/>
      <c r="F58" s="57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42" t="s">
        <v>101</v>
      </c>
      <c r="B61" s="42"/>
      <c r="C61" s="42"/>
      <c r="D61" s="42"/>
      <c r="E61" s="42"/>
      <c r="F61" s="42"/>
      <c r="G61" s="20" t="s">
        <v>98</v>
      </c>
      <c r="H61" s="43" t="s">
        <v>35</v>
      </c>
      <c r="I61" s="4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4" t="s">
        <v>105</v>
      </c>
      <c r="B63" s="44"/>
      <c r="C63" s="44"/>
      <c r="D63" s="44"/>
      <c r="E63" s="44"/>
      <c r="F63" s="44"/>
      <c r="G63" s="25" t="s">
        <v>100</v>
      </c>
      <c r="H63" s="45" t="s">
        <v>106</v>
      </c>
      <c r="I63" s="45"/>
    </row>
    <row r="64" spans="1:9" ht="12.75">
      <c r="A64" s="46" t="s">
        <v>102</v>
      </c>
      <c r="B64" s="46"/>
      <c r="C64" s="46"/>
      <c r="D64" s="46"/>
      <c r="E64" s="46"/>
      <c r="F64" s="46"/>
      <c r="G64" s="21" t="s">
        <v>99</v>
      </c>
      <c r="H64" s="47" t="s">
        <v>35</v>
      </c>
      <c r="I64" s="47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9:I9"/>
    <mergeCell ref="A10:I10"/>
    <mergeCell ref="A19:I19"/>
    <mergeCell ref="C48:F48"/>
    <mergeCell ref="A20:B20"/>
    <mergeCell ref="C20:F20"/>
    <mergeCell ref="C21:F21"/>
    <mergeCell ref="A5:I5"/>
    <mergeCell ref="A6:I6"/>
    <mergeCell ref="A7:I7"/>
    <mergeCell ref="A8:I8"/>
    <mergeCell ref="C23:F23"/>
    <mergeCell ref="C24:F24"/>
    <mergeCell ref="A14:I14"/>
    <mergeCell ref="A15:I15"/>
    <mergeCell ref="A17:I17"/>
    <mergeCell ref="A18:I18"/>
    <mergeCell ref="A12:I12"/>
    <mergeCell ref="A13:I13"/>
    <mergeCell ref="A11:I11"/>
    <mergeCell ref="C22:F22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Eglute</cp:lastModifiedBy>
  <cp:lastPrinted>2017-07-13T12:10:29Z</cp:lastPrinted>
  <dcterms:created xsi:type="dcterms:W3CDTF">1996-10-14T23:33:28Z</dcterms:created>
  <dcterms:modified xsi:type="dcterms:W3CDTF">2017-10-27T11:55:15Z</dcterms:modified>
  <cp:category/>
  <cp:version/>
  <cp:contentType/>
  <cp:contentStatus/>
</cp:coreProperties>
</file>